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720" yWindow="360" windowWidth="15072" windowHeight="11016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16" i="1"/>
  <c r="W16"/>
  <c r="V16"/>
  <c r="U16"/>
  <c r="T16"/>
  <c r="S16"/>
  <c r="R16"/>
  <c r="Q16"/>
  <c r="P16"/>
  <c r="O16"/>
  <c r="N16"/>
  <c r="M16"/>
  <c r="L16"/>
  <c r="K16"/>
  <c r="K17" s="1"/>
  <c r="J16"/>
  <c r="I16"/>
  <c r="H16"/>
  <c r="F16"/>
  <c r="X14"/>
  <c r="W14"/>
  <c r="V14"/>
  <c r="U14"/>
  <c r="T14"/>
  <c r="S14"/>
  <c r="R14"/>
  <c r="Q14"/>
  <c r="P14"/>
  <c r="O14"/>
  <c r="N14"/>
  <c r="M14"/>
  <c r="L14"/>
  <c r="K14"/>
  <c r="K15" s="1"/>
  <c r="J14"/>
  <c r="I14"/>
  <c r="H14"/>
  <c r="F14"/>
  <c r="K5"/>
  <c r="K18" l="1"/>
</calcChain>
</file>

<file path=xl/sharedStrings.xml><?xml version="1.0" encoding="utf-8"?>
<sst xmlns="http://schemas.openxmlformats.org/spreadsheetml/2006/main" count="61" uniqueCount="50">
  <si>
    <t>Белки</t>
  </si>
  <si>
    <t>Жиры</t>
  </si>
  <si>
    <t>Углеводы</t>
  </si>
  <si>
    <t>Выход, г</t>
  </si>
  <si>
    <t xml:space="preserve"> Школа</t>
  </si>
  <si>
    <t xml:space="preserve"> отд/корп.</t>
  </si>
  <si>
    <t>день</t>
  </si>
  <si>
    <t xml:space="preserve"> Прием пищи</t>
  </si>
  <si>
    <t>№ рецептуры</t>
  </si>
  <si>
    <t xml:space="preserve"> Раздел</t>
  </si>
  <si>
    <t>Наименование блюд</t>
  </si>
  <si>
    <t xml:space="preserve"> цена</t>
  </si>
  <si>
    <t xml:space="preserve">       Пищевые вещества, г</t>
  </si>
  <si>
    <t>Энергетическая ценность, ккал</t>
  </si>
  <si>
    <t>Витамины, мг</t>
  </si>
  <si>
    <t>Минеральные вещества, мг</t>
  </si>
  <si>
    <t>B1</t>
  </si>
  <si>
    <t>B2</t>
  </si>
  <si>
    <t>C</t>
  </si>
  <si>
    <t>A, рэт. экв</t>
  </si>
  <si>
    <t>D, мкг</t>
  </si>
  <si>
    <t>Ca</t>
  </si>
  <si>
    <t>P</t>
  </si>
  <si>
    <t>Mg</t>
  </si>
  <si>
    <t>Fe</t>
  </si>
  <si>
    <t>K</t>
  </si>
  <si>
    <t>I</t>
  </si>
  <si>
    <t>Se</t>
  </si>
  <si>
    <t>F</t>
  </si>
  <si>
    <t>хлеб пшеничный</t>
  </si>
  <si>
    <t>хлеб ржаной</t>
  </si>
  <si>
    <t>Итого за прием пищи:</t>
  </si>
  <si>
    <t>Доля суточной потребности в энергии, %</t>
  </si>
  <si>
    <t>Новоивановская СОШ</t>
  </si>
  <si>
    <t>Хлеб пшеничный</t>
  </si>
  <si>
    <t>Обед</t>
  </si>
  <si>
    <t>2 блюдо</t>
  </si>
  <si>
    <t>п/к*</t>
  </si>
  <si>
    <t>о/о*</t>
  </si>
  <si>
    <t>3 блюдо</t>
  </si>
  <si>
    <t>закуска</t>
  </si>
  <si>
    <t>Фрукты в ассортименте (мандарин)</t>
  </si>
  <si>
    <t xml:space="preserve"> 1 блюдо </t>
  </si>
  <si>
    <t>Борщ с мясом и сметаной</t>
  </si>
  <si>
    <t>Запеканка куриная под сырной шапкой</t>
  </si>
  <si>
    <t>Курица запеченная с соусом и зеленью</t>
  </si>
  <si>
    <t xml:space="preserve"> гарнир</t>
  </si>
  <si>
    <t>Спагетти отварные с маслом</t>
  </si>
  <si>
    <t>Компот из смеси фруктов и   ягод (из смеси фруктов: яблоко, клубника, вишня, слива)</t>
  </si>
  <si>
    <t xml:space="preserve">Хлеб ржаной 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</si>
</sst>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12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i/>
      <sz val="9"/>
      <color theme="1"/>
      <name val="Arial"/>
      <family val="2"/>
      <charset val="204"/>
    </font>
    <font>
      <i/>
      <sz val="9"/>
      <color theme="1"/>
      <name val="Times New Roman"/>
      <family val="1"/>
      <charset val="204"/>
    </font>
    <font>
      <sz val="9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b/>
      <i/>
      <sz val="9"/>
      <color theme="1"/>
      <name val="Arial"/>
      <family val="2"/>
      <charset val="204"/>
    </font>
    <font>
      <b/>
      <i/>
      <sz val="9"/>
      <name val="Arial"/>
      <family val="2"/>
      <charset val="204"/>
    </font>
    <font>
      <i/>
      <sz val="9"/>
      <name val="Arial"/>
      <family val="2"/>
      <charset val="204"/>
    </font>
    <font>
      <sz val="9"/>
      <color theme="1"/>
      <name val="Arial"/>
      <family val="2"/>
      <charset val="204"/>
    </font>
    <font>
      <sz val="9"/>
      <name val="Arial"/>
      <family val="2"/>
      <charset val="204"/>
    </font>
    <font>
      <i/>
      <sz val="9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3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5" fillId="0" borderId="0" xfId="0" applyFont="1"/>
    <xf numFmtId="0" fontId="8" fillId="2" borderId="13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8" fillId="2" borderId="3" xfId="1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8" fillId="2" borderId="24" xfId="0" applyFont="1" applyFill="1" applyBorder="1" applyAlignment="1">
      <alignment horizontal="center"/>
    </xf>
    <xf numFmtId="0" fontId="8" fillId="2" borderId="22" xfId="0" applyFont="1" applyFill="1" applyBorder="1" applyAlignment="1">
      <alignment horizontal="center"/>
    </xf>
    <xf numFmtId="0" fontId="8" fillId="2" borderId="23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7" fillId="0" borderId="26" xfId="0" applyFont="1" applyBorder="1" applyAlignment="1">
      <alignment horizontal="center"/>
    </xf>
    <xf numFmtId="0" fontId="7" fillId="0" borderId="27" xfId="0" applyFont="1" applyBorder="1" applyAlignment="1">
      <alignment horizontal="center"/>
    </xf>
    <xf numFmtId="0" fontId="7" fillId="0" borderId="27" xfId="0" applyFont="1" applyBorder="1" applyAlignment="1">
      <alignment horizontal="center" wrapText="1"/>
    </xf>
    <xf numFmtId="0" fontId="8" fillId="2" borderId="28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0" fontId="8" fillId="3" borderId="13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8" fillId="3" borderId="3" xfId="0" applyFont="1" applyFill="1" applyBorder="1" applyAlignment="1">
      <alignment horizontal="center"/>
    </xf>
    <xf numFmtId="0" fontId="8" fillId="3" borderId="2" xfId="0" applyFont="1" applyFill="1" applyBorder="1" applyAlignment="1">
      <alignment horizontal="center"/>
    </xf>
    <xf numFmtId="0" fontId="9" fillId="4" borderId="15" xfId="0" applyFont="1" applyFill="1" applyBorder="1" applyAlignment="1">
      <alignment horizontal="center"/>
    </xf>
    <xf numFmtId="0" fontId="2" fillId="4" borderId="15" xfId="0" applyFont="1" applyFill="1" applyBorder="1" applyAlignment="1">
      <alignment horizontal="center"/>
    </xf>
    <xf numFmtId="0" fontId="7" fillId="4" borderId="16" xfId="0" applyFont="1" applyFill="1" applyBorder="1" applyAlignment="1"/>
    <xf numFmtId="0" fontId="8" fillId="4" borderId="17" xfId="0" applyFont="1" applyFill="1" applyBorder="1" applyAlignment="1">
      <alignment horizontal="center"/>
    </xf>
    <xf numFmtId="0" fontId="8" fillId="4" borderId="4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8" fillId="4" borderId="29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8" fillId="2" borderId="14" xfId="1" applyFont="1" applyFill="1" applyBorder="1" applyAlignment="1">
      <alignment horizontal="center"/>
    </xf>
    <xf numFmtId="0" fontId="7" fillId="4" borderId="6" xfId="0" applyFont="1" applyFill="1" applyBorder="1" applyAlignment="1"/>
    <xf numFmtId="0" fontId="9" fillId="2" borderId="11" xfId="0" applyFont="1" applyFill="1" applyBorder="1" applyAlignment="1">
      <alignment horizontal="center"/>
    </xf>
    <xf numFmtId="0" fontId="9" fillId="4" borderId="16" xfId="0" applyFont="1" applyFill="1" applyBorder="1" applyAlignment="1">
      <alignment horizontal="center"/>
    </xf>
    <xf numFmtId="0" fontId="8" fillId="4" borderId="30" xfId="0" applyFont="1" applyFill="1" applyBorder="1" applyAlignment="1">
      <alignment horizontal="center"/>
    </xf>
    <xf numFmtId="0" fontId="8" fillId="4" borderId="31" xfId="0" applyFont="1" applyFill="1" applyBorder="1" applyAlignment="1">
      <alignment horizontal="center"/>
    </xf>
    <xf numFmtId="0" fontId="8" fillId="4" borderId="32" xfId="0" applyFont="1" applyFill="1" applyBorder="1" applyAlignment="1">
      <alignment horizontal="center"/>
    </xf>
    <xf numFmtId="2" fontId="7" fillId="4" borderId="11" xfId="0" applyNumberFormat="1" applyFont="1" applyFill="1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8" fillId="2" borderId="33" xfId="0" applyFont="1" applyFill="1" applyBorder="1" applyAlignment="1">
      <alignment horizontal="center"/>
    </xf>
    <xf numFmtId="0" fontId="8" fillId="2" borderId="34" xfId="0" applyFont="1" applyFill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7" fillId="0" borderId="7" xfId="0" applyFont="1" applyBorder="1" applyAlignment="1">
      <alignment horizontal="center" wrapText="1"/>
    </xf>
    <xf numFmtId="0" fontId="7" fillId="0" borderId="20" xfId="0" applyFont="1" applyBorder="1" applyAlignment="1">
      <alignment horizontal="center"/>
    </xf>
    <xf numFmtId="0" fontId="9" fillId="0" borderId="20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4" fillId="0" borderId="11" xfId="0" applyFont="1" applyBorder="1" applyAlignment="1">
      <alignment horizontal="center" wrapText="1"/>
    </xf>
    <xf numFmtId="0" fontId="7" fillId="0" borderId="35" xfId="0" applyFont="1" applyBorder="1" applyAlignment="1">
      <alignment horizontal="center"/>
    </xf>
    <xf numFmtId="0" fontId="7" fillId="0" borderId="36" xfId="0" applyFont="1" applyBorder="1" applyAlignment="1">
      <alignment horizontal="center"/>
    </xf>
    <xf numFmtId="0" fontId="4" fillId="0" borderId="37" xfId="0" applyFont="1" applyBorder="1" applyAlignment="1">
      <alignment horizontal="center"/>
    </xf>
    <xf numFmtId="0" fontId="4" fillId="0" borderId="38" xfId="0" applyFont="1" applyBorder="1" applyAlignment="1">
      <alignment horizontal="center"/>
    </xf>
    <xf numFmtId="0" fontId="7" fillId="0" borderId="37" xfId="0" applyFont="1" applyBorder="1" applyAlignment="1">
      <alignment horizontal="center"/>
    </xf>
    <xf numFmtId="0" fontId="7" fillId="0" borderId="38" xfId="0" applyFont="1" applyBorder="1" applyAlignment="1">
      <alignment horizontal="center"/>
    </xf>
    <xf numFmtId="0" fontId="7" fillId="0" borderId="39" xfId="0" applyFont="1" applyBorder="1" applyAlignment="1">
      <alignment horizontal="center"/>
    </xf>
    <xf numFmtId="0" fontId="2" fillId="2" borderId="40" xfId="0" applyFont="1" applyFill="1" applyBorder="1" applyAlignment="1">
      <alignment horizontal="center"/>
    </xf>
    <xf numFmtId="0" fontId="4" fillId="4" borderId="12" xfId="0" applyFont="1" applyFill="1" applyBorder="1" applyAlignment="1">
      <alignment horizontal="center"/>
    </xf>
    <xf numFmtId="0" fontId="2" fillId="4" borderId="6" xfId="0" applyFont="1" applyFill="1" applyBorder="1" applyAlignment="1">
      <alignment horizontal="center"/>
    </xf>
    <xf numFmtId="0" fontId="2" fillId="4" borderId="12" xfId="0" applyFont="1" applyFill="1" applyBorder="1" applyAlignment="1">
      <alignment horizontal="center"/>
    </xf>
    <xf numFmtId="0" fontId="7" fillId="4" borderId="6" xfId="0" applyFont="1" applyFill="1" applyBorder="1"/>
    <xf numFmtId="0" fontId="2" fillId="4" borderId="14" xfId="0" applyFont="1" applyFill="1" applyBorder="1" applyAlignment="1">
      <alignment horizontal="center"/>
    </xf>
    <xf numFmtId="0" fontId="10" fillId="4" borderId="17" xfId="0" applyFont="1" applyFill="1" applyBorder="1" applyAlignment="1">
      <alignment horizontal="center"/>
    </xf>
    <xf numFmtId="0" fontId="10" fillId="4" borderId="4" xfId="0" applyFont="1" applyFill="1" applyBorder="1" applyAlignment="1">
      <alignment horizontal="center"/>
    </xf>
    <xf numFmtId="0" fontId="10" fillId="4" borderId="5" xfId="0" applyFont="1" applyFill="1" applyBorder="1" applyAlignment="1">
      <alignment horizontal="center"/>
    </xf>
    <xf numFmtId="2" fontId="7" fillId="4" borderId="6" xfId="0" applyNumberFormat="1" applyFont="1" applyFill="1" applyBorder="1" applyAlignment="1">
      <alignment horizontal="center"/>
    </xf>
    <xf numFmtId="0" fontId="10" fillId="4" borderId="13" xfId="0" applyFont="1" applyFill="1" applyBorder="1" applyAlignment="1">
      <alignment horizontal="center"/>
    </xf>
    <xf numFmtId="0" fontId="10" fillId="4" borderId="1" xfId="0" applyFont="1" applyFill="1" applyBorder="1" applyAlignment="1">
      <alignment horizontal="center"/>
    </xf>
    <xf numFmtId="0" fontId="10" fillId="4" borderId="3" xfId="0" applyFont="1" applyFill="1" applyBorder="1" applyAlignment="1">
      <alignment horizontal="center"/>
    </xf>
    <xf numFmtId="0" fontId="2" fillId="2" borderId="35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2" fillId="2" borderId="19" xfId="0" applyFont="1" applyFill="1" applyBorder="1" applyAlignment="1">
      <alignment horizontal="center"/>
    </xf>
    <xf numFmtId="0" fontId="2" fillId="0" borderId="21" xfId="0" applyFont="1" applyFill="1" applyBorder="1" applyAlignment="1">
      <alignment horizontal="left" wrapText="1"/>
    </xf>
    <xf numFmtId="0" fontId="11" fillId="2" borderId="18" xfId="0" applyFont="1" applyFill="1" applyBorder="1" applyAlignment="1">
      <alignment horizontal="center" wrapText="1"/>
    </xf>
    <xf numFmtId="0" fontId="8" fillId="2" borderId="19" xfId="0" applyFont="1" applyFill="1" applyBorder="1" applyAlignment="1">
      <alignment horizontal="center"/>
    </xf>
    <xf numFmtId="0" fontId="2" fillId="2" borderId="25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left" wrapText="1"/>
    </xf>
    <xf numFmtId="0" fontId="8" fillId="2" borderId="13" xfId="1" applyFont="1" applyFill="1" applyBorder="1" applyAlignment="1">
      <alignment horizontal="center"/>
    </xf>
    <xf numFmtId="0" fontId="8" fillId="2" borderId="1" xfId="1" applyFont="1" applyFill="1" applyBorder="1" applyAlignment="1">
      <alignment horizontal="center"/>
    </xf>
    <xf numFmtId="0" fontId="8" fillId="2" borderId="25" xfId="1" applyFont="1" applyFill="1" applyBorder="1" applyAlignment="1">
      <alignment horizontal="center"/>
    </xf>
    <xf numFmtId="0" fontId="8" fillId="2" borderId="2" xfId="1" applyFont="1" applyFill="1" applyBorder="1" applyAlignment="1">
      <alignment horizontal="center"/>
    </xf>
    <xf numFmtId="0" fontId="8" fillId="2" borderId="34" xfId="1" applyFont="1" applyFill="1" applyBorder="1" applyAlignment="1">
      <alignment horizontal="center"/>
    </xf>
    <xf numFmtId="0" fontId="9" fillId="2" borderId="40" xfId="0" applyFont="1" applyFill="1" applyBorder="1" applyAlignment="1">
      <alignment horizontal="center"/>
    </xf>
    <xf numFmtId="0" fontId="4" fillId="3" borderId="12" xfId="0" applyFont="1" applyFill="1" applyBorder="1" applyAlignment="1">
      <alignment horizontal="center"/>
    </xf>
    <xf numFmtId="0" fontId="2" fillId="3" borderId="25" xfId="0" applyFont="1" applyFill="1" applyBorder="1" applyAlignment="1">
      <alignment horizontal="center"/>
    </xf>
    <xf numFmtId="0" fontId="2" fillId="3" borderId="14" xfId="0" applyFont="1" applyFill="1" applyBorder="1" applyAlignment="1"/>
    <xf numFmtId="0" fontId="2" fillId="3" borderId="6" xfId="0" applyFont="1" applyFill="1" applyBorder="1" applyAlignment="1"/>
    <xf numFmtId="0" fontId="8" fillId="3" borderId="25" xfId="0" applyFont="1" applyFill="1" applyBorder="1" applyAlignment="1">
      <alignment horizontal="center"/>
    </xf>
    <xf numFmtId="0" fontId="8" fillId="3" borderId="34" xfId="0" applyFont="1" applyFill="1" applyBorder="1" applyAlignment="1">
      <alignment horizontal="center"/>
    </xf>
    <xf numFmtId="0" fontId="2" fillId="4" borderId="25" xfId="0" applyFont="1" applyFill="1" applyBorder="1" applyAlignment="1">
      <alignment horizontal="center"/>
    </xf>
    <xf numFmtId="0" fontId="2" fillId="4" borderId="14" xfId="0" applyFont="1" applyFill="1" applyBorder="1" applyAlignment="1"/>
    <xf numFmtId="0" fontId="2" fillId="4" borderId="6" xfId="0" applyFont="1" applyFill="1" applyBorder="1" applyAlignment="1"/>
    <xf numFmtId="0" fontId="8" fillId="4" borderId="13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8" fillId="4" borderId="3" xfId="0" applyFont="1" applyFill="1" applyBorder="1" applyAlignment="1">
      <alignment horizontal="center"/>
    </xf>
    <xf numFmtId="0" fontId="8" fillId="4" borderId="25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8" fillId="4" borderId="34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2" fillId="2" borderId="14" xfId="0" applyFont="1" applyFill="1" applyBorder="1" applyAlignment="1">
      <alignment wrapText="1"/>
    </xf>
    <xf numFmtId="0" fontId="8" fillId="2" borderId="12" xfId="1" applyFont="1" applyFill="1" applyBorder="1" applyAlignment="1">
      <alignment horizontal="center"/>
    </xf>
    <xf numFmtId="0" fontId="8" fillId="2" borderId="25" xfId="0" applyFont="1" applyFill="1" applyBorder="1" applyAlignment="1">
      <alignment horizontal="center"/>
    </xf>
    <xf numFmtId="0" fontId="2" fillId="2" borderId="14" xfId="0" applyFont="1" applyFill="1" applyBorder="1"/>
    <xf numFmtId="0" fontId="2" fillId="2" borderId="14" xfId="0" applyFont="1" applyFill="1" applyBorder="1" applyAlignment="1">
      <alignment horizontal="left"/>
    </xf>
    <xf numFmtId="0" fontId="2" fillId="2" borderId="6" xfId="0" applyFont="1" applyFill="1" applyBorder="1" applyAlignment="1">
      <alignment horizontal="right"/>
    </xf>
    <xf numFmtId="164" fontId="8" fillId="2" borderId="25" xfId="0" applyNumberFormat="1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left"/>
    </xf>
    <xf numFmtId="0" fontId="2" fillId="3" borderId="14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right"/>
    </xf>
    <xf numFmtId="164" fontId="8" fillId="3" borderId="6" xfId="0" applyNumberFormat="1" applyFont="1" applyFill="1" applyBorder="1" applyAlignment="1">
      <alignment horizontal="center"/>
    </xf>
    <xf numFmtId="0" fontId="6" fillId="4" borderId="14" xfId="0" applyFont="1" applyFill="1" applyBorder="1" applyAlignment="1">
      <alignment horizontal="center"/>
    </xf>
    <xf numFmtId="164" fontId="7" fillId="4" borderId="6" xfId="0" applyNumberFormat="1" applyFont="1" applyFill="1" applyBorder="1" applyAlignment="1">
      <alignment horizontal="center"/>
    </xf>
    <xf numFmtId="0" fontId="9" fillId="2" borderId="37" xfId="0" applyFont="1" applyFill="1" applyBorder="1" applyAlignment="1">
      <alignment horizontal="center"/>
    </xf>
    <xf numFmtId="0" fontId="4" fillId="4" borderId="15" xfId="0" applyFont="1" applyFill="1" applyBorder="1" applyAlignment="1">
      <alignment horizontal="center"/>
    </xf>
    <xf numFmtId="0" fontId="2" fillId="4" borderId="16" xfId="0" applyFont="1" applyFill="1" applyBorder="1" applyAlignment="1">
      <alignment horizontal="center"/>
    </xf>
    <xf numFmtId="0" fontId="7" fillId="4" borderId="16" xfId="0" applyFont="1" applyFill="1" applyBorder="1"/>
    <xf numFmtId="0" fontId="2" fillId="4" borderId="41" xfId="0" applyFont="1" applyFill="1" applyBorder="1" applyAlignment="1">
      <alignment horizontal="center"/>
    </xf>
    <xf numFmtId="2" fontId="7" fillId="4" borderId="16" xfId="0" applyNumberFormat="1" applyFont="1" applyFill="1" applyBorder="1" applyAlignment="1">
      <alignment horizontal="center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X18"/>
  <sheetViews>
    <sheetView showGridLines="0" tabSelected="1" workbookViewId="0">
      <selection activeCell="G1" sqref="G1"/>
    </sheetView>
  </sheetViews>
  <sheetFormatPr defaultRowHeight="14.4"/>
  <cols>
    <col min="1" max="1" width="7.77734375" customWidth="1"/>
    <col min="2" max="2" width="9.77734375" customWidth="1"/>
    <col min="3" max="3" width="8" customWidth="1"/>
    <col min="4" max="4" width="10.21875" customWidth="1"/>
    <col min="5" max="5" width="29.109375" customWidth="1"/>
    <col min="6" max="6" width="12.21875" customWidth="1"/>
    <col min="7" max="7" width="10.5546875" customWidth="1"/>
    <col min="8" max="8" width="7.6640625" customWidth="1"/>
    <col min="9" max="9" width="7.88671875" customWidth="1"/>
    <col min="10" max="10" width="10.44140625" customWidth="1"/>
  </cols>
  <sheetData>
    <row r="1" spans="1:24">
      <c r="A1" s="1" t="s">
        <v>4</v>
      </c>
      <c r="B1" s="1" t="s">
        <v>33</v>
      </c>
      <c r="C1" s="2"/>
      <c r="D1" s="1" t="s">
        <v>5</v>
      </c>
      <c r="E1" s="1"/>
      <c r="F1" s="3" t="s">
        <v>6</v>
      </c>
      <c r="G1" s="2">
        <v>12</v>
      </c>
      <c r="H1" s="4"/>
      <c r="I1" s="5"/>
      <c r="J1" s="5"/>
      <c r="K1" s="6"/>
      <c r="L1" s="7"/>
      <c r="M1" s="8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7.5" customHeight="1" thickBot="1">
      <c r="A2" s="8"/>
      <c r="B2" s="20"/>
      <c r="C2" s="20"/>
      <c r="D2" s="8"/>
      <c r="E2" s="8"/>
      <c r="F2" s="8"/>
      <c r="G2" s="8"/>
      <c r="H2" s="8"/>
      <c r="I2" s="8"/>
      <c r="J2" s="8"/>
      <c r="K2" s="8"/>
      <c r="L2" s="8"/>
      <c r="M2" s="8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5" customHeight="1" thickBot="1">
      <c r="A3" s="60" t="s">
        <v>7</v>
      </c>
      <c r="B3" s="62"/>
      <c r="C3" s="56" t="s">
        <v>8</v>
      </c>
      <c r="D3" s="60" t="s">
        <v>9</v>
      </c>
      <c r="E3" s="63" t="s">
        <v>10</v>
      </c>
      <c r="F3" s="53" t="s">
        <v>3</v>
      </c>
      <c r="G3" s="63" t="s">
        <v>11</v>
      </c>
      <c r="H3" s="50" t="s">
        <v>12</v>
      </c>
      <c r="I3" s="55"/>
      <c r="J3" s="55"/>
      <c r="K3" s="56" t="s">
        <v>13</v>
      </c>
      <c r="L3" s="57" t="s">
        <v>14</v>
      </c>
      <c r="M3" s="57"/>
      <c r="N3" s="58"/>
      <c r="O3" s="58"/>
      <c r="P3" s="59"/>
      <c r="Q3" s="50" t="s">
        <v>15</v>
      </c>
      <c r="R3" s="51"/>
      <c r="S3" s="51"/>
      <c r="T3" s="51"/>
      <c r="U3" s="51"/>
      <c r="V3" s="51"/>
      <c r="W3" s="51"/>
      <c r="X3" s="52"/>
    </row>
    <row r="4" spans="1:24" ht="24.6" thickBot="1">
      <c r="A4" s="54"/>
      <c r="B4" s="64"/>
      <c r="C4" s="61"/>
      <c r="D4" s="54"/>
      <c r="E4" s="65"/>
      <c r="F4" s="54"/>
      <c r="G4" s="65"/>
      <c r="H4" s="66" t="s">
        <v>0</v>
      </c>
      <c r="I4" s="21" t="s">
        <v>1</v>
      </c>
      <c r="J4" s="67" t="s">
        <v>2</v>
      </c>
      <c r="K4" s="61"/>
      <c r="L4" s="68" t="s">
        <v>16</v>
      </c>
      <c r="M4" s="22" t="s">
        <v>17</v>
      </c>
      <c r="N4" s="22" t="s">
        <v>18</v>
      </c>
      <c r="O4" s="23" t="s">
        <v>19</v>
      </c>
      <c r="P4" s="22" t="s">
        <v>20</v>
      </c>
      <c r="Q4" s="22" t="s">
        <v>21</v>
      </c>
      <c r="R4" s="22" t="s">
        <v>22</v>
      </c>
      <c r="S4" s="22" t="s">
        <v>23</v>
      </c>
      <c r="T4" s="22" t="s">
        <v>24</v>
      </c>
      <c r="U4" s="22" t="s">
        <v>25</v>
      </c>
      <c r="V4" s="22" t="s">
        <v>26</v>
      </c>
      <c r="W4" s="22" t="s">
        <v>27</v>
      </c>
      <c r="X4" s="21" t="s">
        <v>28</v>
      </c>
    </row>
    <row r="5" spans="1:24" ht="15" thickBot="1">
      <c r="A5" s="69"/>
      <c r="B5" s="70" t="s">
        <v>38</v>
      </c>
      <c r="C5" s="71"/>
      <c r="D5" s="72"/>
      <c r="E5" s="73" t="s">
        <v>32</v>
      </c>
      <c r="F5" s="74"/>
      <c r="G5" s="31"/>
      <c r="H5" s="75"/>
      <c r="I5" s="76"/>
      <c r="J5" s="77"/>
      <c r="K5" s="78" t="e">
        <f>#REF!/27.2</f>
        <v>#REF!</v>
      </c>
      <c r="L5" s="75"/>
      <c r="M5" s="76"/>
      <c r="N5" s="76"/>
      <c r="O5" s="76"/>
      <c r="P5" s="77"/>
      <c r="Q5" s="79"/>
      <c r="R5" s="80"/>
      <c r="S5" s="80"/>
      <c r="T5" s="80"/>
      <c r="U5" s="80"/>
      <c r="V5" s="80"/>
      <c r="W5" s="80"/>
      <c r="X5" s="81"/>
    </row>
    <row r="6" spans="1:24" ht="24">
      <c r="A6" s="82" t="s">
        <v>35</v>
      </c>
      <c r="B6" s="83"/>
      <c r="C6" s="37">
        <v>137</v>
      </c>
      <c r="D6" s="84" t="s">
        <v>40</v>
      </c>
      <c r="E6" s="85" t="s">
        <v>41</v>
      </c>
      <c r="F6" s="86">
        <v>100</v>
      </c>
      <c r="G6" s="47"/>
      <c r="H6" s="17">
        <v>0.8</v>
      </c>
      <c r="I6" s="18">
        <v>0.2</v>
      </c>
      <c r="J6" s="16">
        <v>7.5</v>
      </c>
      <c r="K6" s="87">
        <v>38</v>
      </c>
      <c r="L6" s="24">
        <v>0.06</v>
      </c>
      <c r="M6" s="18">
        <v>0.03</v>
      </c>
      <c r="N6" s="18">
        <v>38</v>
      </c>
      <c r="O6" s="18">
        <v>10</v>
      </c>
      <c r="P6" s="48">
        <v>0</v>
      </c>
      <c r="Q6" s="17">
        <v>35</v>
      </c>
      <c r="R6" s="18">
        <v>17</v>
      </c>
      <c r="S6" s="18">
        <v>11</v>
      </c>
      <c r="T6" s="18">
        <v>0.1</v>
      </c>
      <c r="U6" s="18">
        <v>155</v>
      </c>
      <c r="V6" s="18">
        <v>3.0000000000000001E-5</v>
      </c>
      <c r="W6" s="18">
        <v>1E-4</v>
      </c>
      <c r="X6" s="16">
        <v>0.15</v>
      </c>
    </row>
    <row r="7" spans="1:24">
      <c r="A7" s="69"/>
      <c r="B7" s="38"/>
      <c r="C7" s="12">
        <v>31</v>
      </c>
      <c r="D7" s="88" t="s">
        <v>42</v>
      </c>
      <c r="E7" s="89" t="s">
        <v>43</v>
      </c>
      <c r="F7" s="19">
        <v>250</v>
      </c>
      <c r="G7" s="13"/>
      <c r="H7" s="90">
        <v>7.19</v>
      </c>
      <c r="I7" s="91">
        <v>10.98</v>
      </c>
      <c r="J7" s="14">
        <v>10.93</v>
      </c>
      <c r="K7" s="92">
        <v>172.55</v>
      </c>
      <c r="L7" s="93">
        <v>0.05</v>
      </c>
      <c r="M7" s="93">
        <v>0.09</v>
      </c>
      <c r="N7" s="91">
        <v>6.57</v>
      </c>
      <c r="O7" s="91">
        <v>160</v>
      </c>
      <c r="P7" s="94">
        <v>0.09</v>
      </c>
      <c r="Q7" s="90">
        <v>42.27</v>
      </c>
      <c r="R7" s="91">
        <v>96.84</v>
      </c>
      <c r="S7" s="91">
        <v>25.36</v>
      </c>
      <c r="T7" s="91">
        <v>1.61</v>
      </c>
      <c r="U7" s="91">
        <v>344.36</v>
      </c>
      <c r="V7" s="91">
        <v>7.0000000000000001E-3</v>
      </c>
      <c r="W7" s="91">
        <v>5.0000000000000001E-4</v>
      </c>
      <c r="X7" s="14">
        <v>0.04</v>
      </c>
    </row>
    <row r="8" spans="1:24">
      <c r="A8" s="95"/>
      <c r="B8" s="96" t="s">
        <v>37</v>
      </c>
      <c r="C8" s="25">
        <v>240</v>
      </c>
      <c r="D8" s="97" t="s">
        <v>36</v>
      </c>
      <c r="E8" s="98" t="s">
        <v>44</v>
      </c>
      <c r="F8" s="25">
        <v>100</v>
      </c>
      <c r="G8" s="99"/>
      <c r="H8" s="26">
        <v>22.42</v>
      </c>
      <c r="I8" s="27">
        <v>22.57</v>
      </c>
      <c r="J8" s="28">
        <v>2.33</v>
      </c>
      <c r="K8" s="100">
        <v>304.45</v>
      </c>
      <c r="L8" s="29">
        <v>0.08</v>
      </c>
      <c r="M8" s="27">
        <v>0.21</v>
      </c>
      <c r="N8" s="27">
        <v>1.67</v>
      </c>
      <c r="O8" s="27">
        <v>250</v>
      </c>
      <c r="P8" s="101">
        <v>0.47</v>
      </c>
      <c r="Q8" s="26">
        <v>172.07</v>
      </c>
      <c r="R8" s="27">
        <v>246.7</v>
      </c>
      <c r="S8" s="27">
        <v>29.43</v>
      </c>
      <c r="T8" s="27">
        <v>1.65</v>
      </c>
      <c r="U8" s="27">
        <v>264.22000000000003</v>
      </c>
      <c r="V8" s="27">
        <v>5.0000000000000001E-3</v>
      </c>
      <c r="W8" s="27">
        <v>2.8E-3</v>
      </c>
      <c r="X8" s="28">
        <v>0.12</v>
      </c>
    </row>
    <row r="9" spans="1:24">
      <c r="A9" s="95"/>
      <c r="B9" s="70" t="s">
        <v>38</v>
      </c>
      <c r="C9" s="72">
        <v>270</v>
      </c>
      <c r="D9" s="102" t="s">
        <v>36</v>
      </c>
      <c r="E9" s="103" t="s">
        <v>45</v>
      </c>
      <c r="F9" s="72">
        <v>100</v>
      </c>
      <c r="G9" s="104"/>
      <c r="H9" s="105">
        <v>26.7</v>
      </c>
      <c r="I9" s="106">
        <v>22.04</v>
      </c>
      <c r="J9" s="107">
        <v>1.78</v>
      </c>
      <c r="K9" s="108">
        <v>310.19</v>
      </c>
      <c r="L9" s="109">
        <v>0.1</v>
      </c>
      <c r="M9" s="109">
        <v>0.19</v>
      </c>
      <c r="N9" s="106">
        <v>2.06</v>
      </c>
      <c r="O9" s="106">
        <v>50</v>
      </c>
      <c r="P9" s="110">
        <v>0.01</v>
      </c>
      <c r="Q9" s="105">
        <v>26.23</v>
      </c>
      <c r="R9" s="106">
        <v>214.68</v>
      </c>
      <c r="S9" s="106">
        <v>27.73</v>
      </c>
      <c r="T9" s="106">
        <v>1.86</v>
      </c>
      <c r="U9" s="106">
        <v>334.17</v>
      </c>
      <c r="V9" s="106">
        <v>5.9800000000000001E-3</v>
      </c>
      <c r="W9" s="106">
        <v>3.2000000000000003E-4</v>
      </c>
      <c r="X9" s="107">
        <v>0.17</v>
      </c>
    </row>
    <row r="10" spans="1:24">
      <c r="A10" s="95"/>
      <c r="B10" s="111"/>
      <c r="C10" s="12">
        <v>65</v>
      </c>
      <c r="D10" s="88" t="s">
        <v>46</v>
      </c>
      <c r="E10" s="112" t="s">
        <v>47</v>
      </c>
      <c r="F10" s="19">
        <v>180</v>
      </c>
      <c r="G10" s="13"/>
      <c r="H10" s="90">
        <v>8.11</v>
      </c>
      <c r="I10" s="91">
        <v>4.72</v>
      </c>
      <c r="J10" s="14">
        <v>49.54</v>
      </c>
      <c r="K10" s="92">
        <v>272.97000000000003</v>
      </c>
      <c r="L10" s="93">
        <v>0.1</v>
      </c>
      <c r="M10" s="93">
        <v>0.03</v>
      </c>
      <c r="N10" s="91">
        <v>0</v>
      </c>
      <c r="O10" s="91">
        <v>20</v>
      </c>
      <c r="P10" s="94">
        <v>0.08</v>
      </c>
      <c r="Q10" s="90">
        <v>16.25</v>
      </c>
      <c r="R10" s="91">
        <v>61</v>
      </c>
      <c r="S10" s="91">
        <v>10.97</v>
      </c>
      <c r="T10" s="91">
        <v>1.1100000000000001</v>
      </c>
      <c r="U10" s="91">
        <v>87</v>
      </c>
      <c r="V10" s="91">
        <v>1.0499999999999999E-3</v>
      </c>
      <c r="W10" s="91">
        <v>5.0000000000000002E-5</v>
      </c>
      <c r="X10" s="14">
        <v>0.1</v>
      </c>
    </row>
    <row r="11" spans="1:24" ht="35.4">
      <c r="A11" s="95"/>
      <c r="B11" s="38"/>
      <c r="C11" s="113">
        <v>216</v>
      </c>
      <c r="D11" s="88" t="s">
        <v>39</v>
      </c>
      <c r="E11" s="89" t="s">
        <v>48</v>
      </c>
      <c r="F11" s="19">
        <v>200</v>
      </c>
      <c r="G11" s="13"/>
      <c r="H11" s="9">
        <v>0.25</v>
      </c>
      <c r="I11" s="10">
        <v>0</v>
      </c>
      <c r="J11" s="11">
        <v>12.73</v>
      </c>
      <c r="K11" s="114">
        <v>51.3</v>
      </c>
      <c r="L11" s="15">
        <v>0</v>
      </c>
      <c r="M11" s="15">
        <v>0</v>
      </c>
      <c r="N11" s="10">
        <v>4.3899999999999997</v>
      </c>
      <c r="O11" s="10">
        <v>0</v>
      </c>
      <c r="P11" s="49">
        <v>0</v>
      </c>
      <c r="Q11" s="9">
        <v>0.32</v>
      </c>
      <c r="R11" s="10">
        <v>0</v>
      </c>
      <c r="S11" s="10">
        <v>0</v>
      </c>
      <c r="T11" s="10">
        <v>0.03</v>
      </c>
      <c r="U11" s="10">
        <v>0.3</v>
      </c>
      <c r="V11" s="10">
        <v>0</v>
      </c>
      <c r="W11" s="10">
        <v>0</v>
      </c>
      <c r="X11" s="14">
        <v>0</v>
      </c>
    </row>
    <row r="12" spans="1:24">
      <c r="A12" s="95"/>
      <c r="B12" s="39"/>
      <c r="C12" s="113">
        <v>119</v>
      </c>
      <c r="D12" s="88" t="s">
        <v>29</v>
      </c>
      <c r="E12" s="115" t="s">
        <v>34</v>
      </c>
      <c r="F12" s="19">
        <v>20</v>
      </c>
      <c r="G12" s="13"/>
      <c r="H12" s="9">
        <v>1.52</v>
      </c>
      <c r="I12" s="10">
        <v>0.16</v>
      </c>
      <c r="J12" s="11">
        <v>9.84</v>
      </c>
      <c r="K12" s="114">
        <v>47</v>
      </c>
      <c r="L12" s="15">
        <v>0.02</v>
      </c>
      <c r="M12" s="10">
        <v>0.01</v>
      </c>
      <c r="N12" s="10">
        <v>0</v>
      </c>
      <c r="O12" s="10">
        <v>0</v>
      </c>
      <c r="P12" s="49">
        <v>0</v>
      </c>
      <c r="Q12" s="9">
        <v>4</v>
      </c>
      <c r="R12" s="10">
        <v>13</v>
      </c>
      <c r="S12" s="10">
        <v>2.8</v>
      </c>
      <c r="T12" s="10">
        <v>0.22</v>
      </c>
      <c r="U12" s="10">
        <v>18.600000000000001</v>
      </c>
      <c r="V12" s="10">
        <v>6.4000000000000005E-4</v>
      </c>
      <c r="W12" s="10">
        <v>1.1999999999999999E-3</v>
      </c>
      <c r="X12" s="11">
        <v>2.9</v>
      </c>
    </row>
    <row r="13" spans="1:24">
      <c r="A13" s="95"/>
      <c r="B13" s="39"/>
      <c r="C13" s="12">
        <v>120</v>
      </c>
      <c r="D13" s="88" t="s">
        <v>30</v>
      </c>
      <c r="E13" s="116" t="s">
        <v>49</v>
      </c>
      <c r="F13" s="12">
        <v>20</v>
      </c>
      <c r="G13" s="117"/>
      <c r="H13" s="9">
        <v>1.32</v>
      </c>
      <c r="I13" s="10">
        <v>0.24</v>
      </c>
      <c r="J13" s="11">
        <v>8.0399999999999991</v>
      </c>
      <c r="K13" s="118">
        <v>39.6</v>
      </c>
      <c r="L13" s="15">
        <v>0.03</v>
      </c>
      <c r="M13" s="10">
        <v>0.02</v>
      </c>
      <c r="N13" s="10">
        <v>0</v>
      </c>
      <c r="O13" s="10">
        <v>0</v>
      </c>
      <c r="P13" s="49">
        <v>0</v>
      </c>
      <c r="Q13" s="9">
        <v>5.8</v>
      </c>
      <c r="R13" s="10">
        <v>30</v>
      </c>
      <c r="S13" s="10">
        <v>9.4</v>
      </c>
      <c r="T13" s="10">
        <v>0.78</v>
      </c>
      <c r="U13" s="10">
        <v>47</v>
      </c>
      <c r="V13" s="10">
        <v>8.0000000000000004E-4</v>
      </c>
      <c r="W13" s="10">
        <v>1.1000000000000001E-3</v>
      </c>
      <c r="X13" s="11">
        <v>1.2E-2</v>
      </c>
    </row>
    <row r="14" spans="1:24" ht="16.2" customHeight="1">
      <c r="A14" s="95"/>
      <c r="B14" s="96" t="s">
        <v>37</v>
      </c>
      <c r="C14" s="119"/>
      <c r="D14" s="25"/>
      <c r="E14" s="120" t="s">
        <v>31</v>
      </c>
      <c r="F14" s="121">
        <f>F6+F7+F8+F10+F11+F12+F13</f>
        <v>870</v>
      </c>
      <c r="G14" s="122"/>
      <c r="H14" s="26">
        <f t="shared" ref="H14:X14" si="0">H6+H7+H8+H10+H11+H12+H13</f>
        <v>41.610000000000007</v>
      </c>
      <c r="I14" s="27">
        <f t="shared" si="0"/>
        <v>38.869999999999997</v>
      </c>
      <c r="J14" s="28">
        <f t="shared" si="0"/>
        <v>100.91</v>
      </c>
      <c r="K14" s="123">
        <f t="shared" si="0"/>
        <v>925.87</v>
      </c>
      <c r="L14" s="26">
        <f t="shared" si="0"/>
        <v>0.34000000000000008</v>
      </c>
      <c r="M14" s="29">
        <f t="shared" si="0"/>
        <v>0.39</v>
      </c>
      <c r="N14" s="27">
        <f t="shared" si="0"/>
        <v>50.63</v>
      </c>
      <c r="O14" s="27">
        <f t="shared" si="0"/>
        <v>440</v>
      </c>
      <c r="P14" s="28">
        <f t="shared" si="0"/>
        <v>0.6399999999999999</v>
      </c>
      <c r="Q14" s="26">
        <f t="shared" si="0"/>
        <v>275.71000000000004</v>
      </c>
      <c r="R14" s="27">
        <f t="shared" si="0"/>
        <v>464.53999999999996</v>
      </c>
      <c r="S14" s="27">
        <f t="shared" si="0"/>
        <v>88.96</v>
      </c>
      <c r="T14" s="27">
        <f t="shared" si="0"/>
        <v>5.5000000000000009</v>
      </c>
      <c r="U14" s="27">
        <f t="shared" si="0"/>
        <v>916.48</v>
      </c>
      <c r="V14" s="27">
        <f t="shared" si="0"/>
        <v>1.452E-2</v>
      </c>
      <c r="W14" s="27">
        <f t="shared" si="0"/>
        <v>5.7500000000000008E-3</v>
      </c>
      <c r="X14" s="28">
        <f t="shared" si="0"/>
        <v>3.3220000000000001</v>
      </c>
    </row>
    <row r="15" spans="1:24">
      <c r="A15" s="95"/>
      <c r="B15" s="96" t="s">
        <v>37</v>
      </c>
      <c r="C15" s="119"/>
      <c r="D15" s="25"/>
      <c r="E15" s="120" t="s">
        <v>32</v>
      </c>
      <c r="F15" s="121"/>
      <c r="G15" s="122"/>
      <c r="H15" s="26"/>
      <c r="I15" s="27"/>
      <c r="J15" s="28"/>
      <c r="K15" s="123">
        <f>K14/27.2</f>
        <v>34.039338235294117</v>
      </c>
      <c r="L15" s="26"/>
      <c r="M15" s="29"/>
      <c r="N15" s="27"/>
      <c r="O15" s="27"/>
      <c r="P15" s="28"/>
      <c r="Q15" s="26"/>
      <c r="R15" s="27"/>
      <c r="S15" s="27"/>
      <c r="T15" s="27"/>
      <c r="U15" s="27"/>
      <c r="V15" s="27"/>
      <c r="W15" s="27"/>
      <c r="X15" s="28"/>
    </row>
    <row r="16" spans="1:24">
      <c r="A16" s="95"/>
      <c r="B16" s="70" t="s">
        <v>38</v>
      </c>
      <c r="C16" s="71"/>
      <c r="D16" s="72"/>
      <c r="E16" s="40" t="s">
        <v>31</v>
      </c>
      <c r="F16" s="124">
        <f>F6+F7+F9+F10+F11+F12+F13</f>
        <v>870</v>
      </c>
      <c r="G16" s="72"/>
      <c r="H16" s="105">
        <f t="shared" ref="H16:X16" si="1">H6+H7+H9+H10+H11+H12+H13</f>
        <v>45.89</v>
      </c>
      <c r="I16" s="106">
        <f t="shared" si="1"/>
        <v>38.339999999999996</v>
      </c>
      <c r="J16" s="107">
        <f t="shared" si="1"/>
        <v>100.36000000000001</v>
      </c>
      <c r="K16" s="125">
        <f t="shared" si="1"/>
        <v>931.61</v>
      </c>
      <c r="L16" s="105">
        <f t="shared" si="1"/>
        <v>0.3600000000000001</v>
      </c>
      <c r="M16" s="106">
        <f t="shared" si="1"/>
        <v>0.37</v>
      </c>
      <c r="N16" s="106">
        <f t="shared" si="1"/>
        <v>51.02</v>
      </c>
      <c r="O16" s="106">
        <f t="shared" si="1"/>
        <v>240</v>
      </c>
      <c r="P16" s="107">
        <f t="shared" si="1"/>
        <v>0.18</v>
      </c>
      <c r="Q16" s="105">
        <f t="shared" si="1"/>
        <v>129.87</v>
      </c>
      <c r="R16" s="106">
        <f t="shared" si="1"/>
        <v>432.52</v>
      </c>
      <c r="S16" s="106">
        <f t="shared" si="1"/>
        <v>87.26</v>
      </c>
      <c r="T16" s="106">
        <f t="shared" si="1"/>
        <v>5.7100000000000009</v>
      </c>
      <c r="U16" s="106">
        <f t="shared" si="1"/>
        <v>986.43</v>
      </c>
      <c r="V16" s="106">
        <f t="shared" si="1"/>
        <v>1.5500000000000002E-2</v>
      </c>
      <c r="W16" s="106">
        <f t="shared" si="1"/>
        <v>3.2700000000000003E-3</v>
      </c>
      <c r="X16" s="107">
        <f t="shared" si="1"/>
        <v>3.3719999999999999</v>
      </c>
    </row>
    <row r="17" spans="1:24" ht="15" thickBot="1">
      <c r="A17" s="126"/>
      <c r="B17" s="127" t="s">
        <v>38</v>
      </c>
      <c r="C17" s="128"/>
      <c r="D17" s="31"/>
      <c r="E17" s="129" t="s">
        <v>32</v>
      </c>
      <c r="F17" s="130"/>
      <c r="G17" s="31"/>
      <c r="H17" s="75"/>
      <c r="I17" s="76"/>
      <c r="J17" s="77"/>
      <c r="K17" s="131">
        <f>K16/27.2</f>
        <v>34.250367647058823</v>
      </c>
      <c r="L17" s="75"/>
      <c r="M17" s="76"/>
      <c r="N17" s="76"/>
      <c r="O17" s="76"/>
      <c r="P17" s="77"/>
      <c r="Q17" s="75"/>
      <c r="R17" s="76"/>
      <c r="S17" s="76"/>
      <c r="T17" s="76"/>
      <c r="U17" s="76"/>
      <c r="V17" s="76"/>
      <c r="W17" s="76"/>
      <c r="X17" s="77"/>
    </row>
    <row r="18" spans="1:24" ht="15" thickBot="1">
      <c r="A18" s="41"/>
      <c r="B18" s="30" t="s">
        <v>38</v>
      </c>
      <c r="C18" s="31"/>
      <c r="D18" s="31"/>
      <c r="E18" s="32" t="s">
        <v>32</v>
      </c>
      <c r="F18" s="31"/>
      <c r="G18" s="42"/>
      <c r="H18" s="43"/>
      <c r="I18" s="44"/>
      <c r="J18" s="45"/>
      <c r="K18" s="46">
        <f>K16/23.5</f>
        <v>39.642978723404255</v>
      </c>
      <c r="L18" s="33"/>
      <c r="M18" s="36"/>
      <c r="N18" s="34"/>
      <c r="O18" s="34"/>
      <c r="P18" s="35"/>
      <c r="Q18" s="36"/>
      <c r="R18" s="34"/>
      <c r="S18" s="34"/>
      <c r="T18" s="34"/>
      <c r="U18" s="34"/>
      <c r="V18" s="34"/>
      <c r="W18" s="34"/>
      <c r="X18" s="35"/>
    </row>
  </sheetData>
  <mergeCells count="11">
    <mergeCell ref="A3:A4"/>
    <mergeCell ref="B3:B4"/>
    <mergeCell ref="C3:C4"/>
    <mergeCell ref="D3:D4"/>
    <mergeCell ref="E3:E4"/>
    <mergeCell ref="Q3:X3"/>
    <mergeCell ref="F3:F4"/>
    <mergeCell ref="G3:G4"/>
    <mergeCell ref="H3:J3"/>
    <mergeCell ref="K3:K4"/>
    <mergeCell ref="L3:P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Win7</cp:lastModifiedBy>
  <dcterms:created xsi:type="dcterms:W3CDTF">2015-06-05T18:19:34Z</dcterms:created>
  <dcterms:modified xsi:type="dcterms:W3CDTF">2023-10-22T16:04:42Z</dcterms:modified>
</cp:coreProperties>
</file>